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tabRatio="962" activeTab="6"/>
  </bookViews>
  <sheets>
    <sheet name="Рекапитулация" sheetId="1" r:id="rId1"/>
    <sheet name="Подготвителни работи" sheetId="2" r:id="rId2"/>
    <sheet name="Разваляне на дънни прагове" sheetId="3" r:id="rId3"/>
    <sheet name="Земни работи" sheetId="4" r:id="rId4"/>
    <sheet name="Укрепване стени" sheetId="5" r:id="rId5"/>
    <sheet name="Торкрет" sheetId="6" r:id="rId6"/>
    <sheet name="Облицовка дъно" sheetId="7" r:id="rId7"/>
  </sheets>
  <definedNames>
    <definedName name="_xlnm.Print_Titles" localSheetId="3">'Земни работи'!$1:$9</definedName>
    <definedName name="_xlnm.Print_Titles" localSheetId="6">'Облицовка дъно'!$1:$9</definedName>
    <definedName name="_xlnm.Print_Titles" localSheetId="1">'Подготвителни работи'!$1:$9</definedName>
    <definedName name="_xlnm.Print_Titles" localSheetId="2">'Разваляне на дънни прагове'!$1:$9</definedName>
    <definedName name="_xlnm.Print_Titles" localSheetId="0">'Рекапитулация'!$1:$4</definedName>
    <definedName name="_xlnm.Print_Titles" localSheetId="5">'Торкрет'!$1:$9</definedName>
    <definedName name="_xlnm.Print_Titles" localSheetId="4">'Укрепване стени'!$1:$9</definedName>
  </definedNames>
  <calcPr fullCalcOnLoad="1"/>
</workbook>
</file>

<file path=xl/sharedStrings.xml><?xml version="1.0" encoding="utf-8"?>
<sst xmlns="http://schemas.openxmlformats.org/spreadsheetml/2006/main" count="228" uniqueCount="85">
  <si>
    <t>№</t>
  </si>
  <si>
    <t>Мярка</t>
  </si>
  <si>
    <t>Ед. цена</t>
  </si>
  <si>
    <t>Стойност</t>
  </si>
  <si>
    <t>Вид   работа</t>
  </si>
  <si>
    <t>К-во</t>
  </si>
  <si>
    <t>КОЛИЧЕСТВЕНА СМЕТКА</t>
  </si>
  <si>
    <t>Обект: ''Укрепване на коритото на р. Луда Яна в регулационните граници на гр. Панагюрище''</t>
  </si>
  <si>
    <t>Том II: Етап III от км 1+223.85 до км 1+680.44</t>
  </si>
  <si>
    <t>Част 04: Хидротехническа и строително конструктивна</t>
  </si>
  <si>
    <t>Фаза: Работен проект</t>
  </si>
  <si>
    <t>ПОДГОТВИТЕЛНИ РАБОТИ</t>
  </si>
  <si>
    <t>Изсичане на храсти</t>
  </si>
  <si>
    <r>
      <t>м</t>
    </r>
    <r>
      <rPr>
        <vertAlign val="superscript"/>
        <sz val="12"/>
        <rFont val="Times New Roman"/>
        <family val="1"/>
      </rPr>
      <t>2</t>
    </r>
  </si>
  <si>
    <t>Доставка на баластра за рампи</t>
  </si>
  <si>
    <r>
      <t>м</t>
    </r>
    <r>
      <rPr>
        <vertAlign val="superscript"/>
        <sz val="12"/>
        <rFont val="Times New Roman"/>
        <family val="1"/>
      </rPr>
      <t>3</t>
    </r>
  </si>
  <si>
    <t>Транспорт на баластра от 5км</t>
  </si>
  <si>
    <t>т</t>
  </si>
  <si>
    <r>
      <t>Разриване на баластра с булдозер за направа на рампи и уплътняване на пластове по 20 до 18kN/m</t>
    </r>
    <r>
      <rPr>
        <vertAlign val="superscript"/>
        <sz val="12"/>
        <rFont val="Times New Roman"/>
        <family val="1"/>
      </rPr>
      <t>3</t>
    </r>
  </si>
  <si>
    <t xml:space="preserve">Водочерпене с помпа с Q=500л/мин. и H=20м </t>
  </si>
  <si>
    <t>мсм</t>
  </si>
  <si>
    <t>Пътни знаци за временна организация на движението</t>
  </si>
  <si>
    <t>м'</t>
  </si>
  <si>
    <t>Разбиване на бетон с къртач</t>
  </si>
  <si>
    <t>Натоварване на бетонови отпадъци на камион</t>
  </si>
  <si>
    <t>Извозване на строителни отпадъци</t>
  </si>
  <si>
    <t>Изработка и монтаж на армировка от стомана А-III</t>
  </si>
  <si>
    <t>кг.</t>
  </si>
  <si>
    <t>Транспорт на армировка от 5км</t>
  </si>
  <si>
    <t>Направа на барбакани от PVC тръби Ø100мм</t>
  </si>
  <si>
    <t>Транспорт на бетон от 5км</t>
  </si>
  <si>
    <t>ПОЛАГАНЕ НА СТОМАНОТОРКРЕТ</t>
  </si>
  <si>
    <t>Очукване на каменна повърхнина и измиване с водна струя</t>
  </si>
  <si>
    <t>Почистване на съществуващи фуги</t>
  </si>
  <si>
    <t>Пясъкоструене на подготвената за торкретиране повърхност</t>
  </si>
  <si>
    <t>Измиване с водно въздушна струя</t>
  </si>
  <si>
    <t>Поливане в продължение на 3 дни подготвената за торкретиране повърхност</t>
  </si>
  <si>
    <t>Заливане на анкери с циментов разтвор 1:2</t>
  </si>
  <si>
    <t>Направа и монтаж на анкери</t>
  </si>
  <si>
    <t>Мрежа от стомана А-I Ø5мм 10х10см</t>
  </si>
  <si>
    <t>Направа на барбакани от поцинковани тръби Ø1'', прикрепени към армировъчната мрежа</t>
  </si>
  <si>
    <t>Стоманоторкрет d=5см (2см+3см) с модифициращ състав</t>
  </si>
  <si>
    <t>Запечатващо покритие</t>
  </si>
  <si>
    <t>Поливане на торкретните повърхности до 14 ден - 1 пласт</t>
  </si>
  <si>
    <t>Поливане на торкретните повърхности до 14 ден - 2 пласт</t>
  </si>
  <si>
    <t>Изпитване проби цимент по БДС 72-86</t>
  </si>
  <si>
    <t>бр.</t>
  </si>
  <si>
    <t>Изпитване проби пясък по БДС 172-83</t>
  </si>
  <si>
    <t>Изпитване на мразоустойчивост</t>
  </si>
  <si>
    <t>Определяне на сцепление каменна зидария-торкрет</t>
  </si>
  <si>
    <t>Изпитване на запечатващо покритие</t>
  </si>
  <si>
    <t>ЗЕМНИ РАБОТИ</t>
  </si>
  <si>
    <t>Тънки изкопи до 0,5м ръчно в земни почви с прехвърляне на 3м хоризонтално разстояние</t>
  </si>
  <si>
    <t>Натоварване на земни почви на камион</t>
  </si>
  <si>
    <t>Разриване на земни почви на депо с булдозер</t>
  </si>
  <si>
    <t>УКРЕПВАНЕ НА ПОДПОРНИ СТЕНИ</t>
  </si>
  <si>
    <t>Грижи за бетона</t>
  </si>
  <si>
    <t>ПОЛАГАНЕ НА БЕТОНОВА ОБЛИЦОВКА ПО ДЪНО</t>
  </si>
  <si>
    <t>Транспорт на земни почви на депо на разстояние 5км</t>
  </si>
  <si>
    <r>
      <t>100м</t>
    </r>
    <r>
      <rPr>
        <vertAlign val="superscript"/>
        <sz val="12"/>
        <rFont val="Times New Roman"/>
        <family val="1"/>
      </rPr>
      <t>2</t>
    </r>
  </si>
  <si>
    <t>Изкоп с багер на транспорт в земни почви при две утежнени условия</t>
  </si>
  <si>
    <t>Направа и разваляне на скеле</t>
  </si>
  <si>
    <t>Изпитване якост на натиск</t>
  </si>
  <si>
    <t xml:space="preserve">Пробиване на дупки с пистолет </t>
  </si>
  <si>
    <t>Вибриране на бетон</t>
  </si>
  <si>
    <t>РАЗВАЛЯНЕ НА ДЪНЕН ПРАГ</t>
  </si>
  <si>
    <t>Направа и разваляне на кофраж</t>
  </si>
  <si>
    <t>Доставка и полагане на бетон C16/20</t>
  </si>
  <si>
    <t>Доставка и полагане на подложен бетон C12/15</t>
  </si>
  <si>
    <t>РЕКАПИТУЛАЦИЯ</t>
  </si>
  <si>
    <t>БЕТОНОВА ОБЛИЦОВКА ПО ДЪНО</t>
  </si>
  <si>
    <t>Общо лв:</t>
  </si>
  <si>
    <t>Непредвидени разходи 3% лв:</t>
  </si>
  <si>
    <t>Данък добавена стойност 20% лв:</t>
  </si>
  <si>
    <t>Всичко лв:</t>
  </si>
  <si>
    <t>ОБЩО:</t>
  </si>
  <si>
    <t>НЕПРЕДВИДЕНИ РАЗХОДИ 3%:</t>
  </si>
  <si>
    <t>ДАНЪК ДОБАВЕНА СТОЙНОСТ 20%:</t>
  </si>
  <si>
    <t>Доставка и полагане на бетон C16/20 - 10см</t>
  </si>
  <si>
    <t>Доставка, транспорт, набиване и изваждане на стоманена шпунтова стена с височина 8,00м и L=65м</t>
  </si>
  <si>
    <t>Изваждане и набиване на стоманена шпунтова стена - 10м</t>
  </si>
  <si>
    <t xml:space="preserve">Изкоп с багер на транспорт на земни почви от депо за направа на обратен насип </t>
  </si>
  <si>
    <t>Транспорт на земни почви на разстояние 5км</t>
  </si>
  <si>
    <t>Направа на обратен насип с уплътняване</t>
  </si>
  <si>
    <t>Подетап: От км.0+400.69 до км.0+456.59 - участък с дължина 55.90м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</si>
</sst>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\ &quot;лв&quot;"/>
    <numFmt numFmtId="185" formatCode="#,##0.0"/>
    <numFmt numFmtId="186" formatCode="#,##0.000"/>
    <numFmt numFmtId="187" formatCode="0.0"/>
    <numFmt numFmtId="188" formatCode="#,##0.0000"/>
    <numFmt numFmtId="189" formatCode="#,##0.00000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0.000000000"/>
  </numFmts>
  <fonts count="39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readingOrder="1"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56">
      <alignment readingOrder="1"/>
      <protection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4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3" fillId="0" borderId="0" xfId="56" applyFont="1">
      <alignment readingOrder="1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0" xfId="56" applyFont="1" applyFill="1">
      <alignment readingOrder="1"/>
      <protection/>
    </xf>
    <xf numFmtId="0" fontId="0" fillId="0" borderId="0" xfId="56" applyFill="1">
      <alignment readingOrder="1"/>
      <protection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56" applyBorder="1">
      <alignment readingOrder="1"/>
      <protection/>
    </xf>
    <xf numFmtId="1" fontId="2" fillId="0" borderId="0" xfId="0" applyNumberFormat="1" applyFont="1" applyAlignment="1">
      <alignment vertical="center"/>
    </xf>
    <xf numFmtId="1" fontId="2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56" applyFont="1" applyAlignment="1">
      <alignment horizontal="right" readingOrder="1"/>
      <protection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2" fillId="0" borderId="0" xfId="56" applyFont="1" applyBorder="1" applyAlignment="1">
      <alignment horizontal="right" readingOrder="1"/>
      <protection/>
    </xf>
    <xf numFmtId="3" fontId="2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" fontId="0" fillId="0" borderId="0" xfId="56" applyNumberFormat="1">
      <alignment readingOrder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Quantity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zoomScale="115" zoomScaleNormal="115" zoomScalePageLayoutView="0" workbookViewId="0" topLeftCell="A10">
      <selection activeCell="C23" sqref="C23"/>
    </sheetView>
  </sheetViews>
  <sheetFormatPr defaultColWidth="10.25390625" defaultRowHeight="15.75"/>
  <cols>
    <col min="1" max="1" width="5.875" style="0" customWidth="1"/>
    <col min="2" max="2" width="6.125" style="0" customWidth="1"/>
    <col min="3" max="3" width="54.875" style="0" customWidth="1"/>
    <col min="4" max="4" width="13.00390625" style="0" customWidth="1"/>
    <col min="5" max="5" width="6.375" style="0" customWidth="1"/>
    <col min="6" max="6" width="1.37890625" style="1" customWidth="1"/>
    <col min="7" max="16384" width="10.25390625" style="1" customWidth="1"/>
  </cols>
  <sheetData>
    <row r="1" spans="1:6" s="13" customFormat="1" ht="12.75">
      <c r="A1" s="2" t="s">
        <v>7</v>
      </c>
      <c r="B1" s="2"/>
      <c r="C1" s="2"/>
      <c r="D1" s="2"/>
      <c r="E1" s="2"/>
      <c r="F1" s="2"/>
    </row>
    <row r="2" spans="1:6" s="13" customFormat="1" ht="12.75">
      <c r="A2" s="2" t="s">
        <v>8</v>
      </c>
      <c r="B2" s="2"/>
      <c r="C2" s="2"/>
      <c r="D2" s="2"/>
      <c r="E2" s="2"/>
      <c r="F2" s="2"/>
    </row>
    <row r="3" spans="1:6" s="13" customFormat="1" ht="12.75">
      <c r="A3" s="2" t="s">
        <v>84</v>
      </c>
      <c r="B3" s="2"/>
      <c r="C3" s="2"/>
      <c r="D3" s="2"/>
      <c r="E3" s="2"/>
      <c r="F3" s="2"/>
    </row>
    <row r="4" spans="1:6" s="13" customFormat="1" ht="12.75">
      <c r="A4" s="2" t="s">
        <v>9</v>
      </c>
      <c r="B4" s="2"/>
      <c r="C4" s="2"/>
      <c r="D4" s="2"/>
      <c r="E4" s="27"/>
      <c r="F4" s="27"/>
    </row>
    <row r="5" spans="1:6" s="13" customFormat="1" ht="12.75">
      <c r="A5" s="9" t="s">
        <v>10</v>
      </c>
      <c r="B5" s="9"/>
      <c r="C5" s="9"/>
      <c r="D5" s="9"/>
      <c r="E5" s="27"/>
      <c r="F5" s="27"/>
    </row>
    <row r="6" spans="5:6" ht="15.75">
      <c r="E6" s="10"/>
      <c r="F6" s="28"/>
    </row>
    <row r="7" spans="1:5" ht="15.75">
      <c r="A7" s="1"/>
      <c r="B7" s="6" t="s">
        <v>69</v>
      </c>
      <c r="C7" s="6"/>
      <c r="D7" s="6"/>
      <c r="E7" s="1"/>
    </row>
    <row r="8" spans="1:5" ht="15.75">
      <c r="A8" s="1"/>
      <c r="B8" s="4" t="s">
        <v>0</v>
      </c>
      <c r="C8" s="4" t="s">
        <v>4</v>
      </c>
      <c r="D8" s="4" t="s">
        <v>3</v>
      </c>
      <c r="E8" s="1"/>
    </row>
    <row r="9" spans="1:5" ht="15.75">
      <c r="A9" s="1"/>
      <c r="B9" s="26">
        <v>1</v>
      </c>
      <c r="C9" s="23" t="s">
        <v>11</v>
      </c>
      <c r="D9" s="33"/>
      <c r="E9" s="1"/>
    </row>
    <row r="10" spans="1:5" ht="15.75">
      <c r="A10" s="1"/>
      <c r="B10" s="26">
        <v>2</v>
      </c>
      <c r="C10" s="23" t="s">
        <v>65</v>
      </c>
      <c r="D10" s="33"/>
      <c r="E10" s="1"/>
    </row>
    <row r="11" spans="1:5" ht="15.75">
      <c r="A11" s="1"/>
      <c r="B11" s="26">
        <v>3</v>
      </c>
      <c r="C11" s="23" t="s">
        <v>51</v>
      </c>
      <c r="D11" s="33"/>
      <c r="E11" s="1"/>
    </row>
    <row r="12" spans="1:5" ht="15.75">
      <c r="A12" s="1"/>
      <c r="B12" s="26">
        <v>4</v>
      </c>
      <c r="C12" s="23" t="s">
        <v>55</v>
      </c>
      <c r="D12" s="33"/>
      <c r="E12" s="1"/>
    </row>
    <row r="13" spans="1:5" ht="15.75">
      <c r="A13" s="1"/>
      <c r="B13" s="26">
        <v>5</v>
      </c>
      <c r="C13" s="23" t="s">
        <v>31</v>
      </c>
      <c r="D13" s="34"/>
      <c r="E13" s="1"/>
    </row>
    <row r="14" spans="1:5" ht="15.75">
      <c r="A14" s="1"/>
      <c r="B14" s="26">
        <v>6</v>
      </c>
      <c r="C14" s="23" t="s">
        <v>70</v>
      </c>
      <c r="D14" s="34"/>
      <c r="E14" s="1"/>
    </row>
    <row r="15" spans="1:5" ht="6.75" customHeight="1">
      <c r="A15" s="1"/>
      <c r="B15" s="3"/>
      <c r="C15" s="12"/>
      <c r="D15" s="19"/>
      <c r="E15" s="1"/>
    </row>
    <row r="16" spans="1:5" ht="15.75">
      <c r="A16" s="1"/>
      <c r="B16" s="10"/>
      <c r="C16" s="32" t="s">
        <v>75</v>
      </c>
      <c r="D16" s="25"/>
      <c r="E16" s="1"/>
    </row>
    <row r="17" spans="1:5" ht="15.75">
      <c r="A17" s="1"/>
      <c r="B17" s="10"/>
      <c r="C17" s="32"/>
      <c r="D17" s="25"/>
      <c r="E17" s="1"/>
    </row>
    <row r="18" spans="1:5" ht="15.75">
      <c r="A18" s="1"/>
      <c r="B18" s="10"/>
      <c r="C18" s="32" t="s">
        <v>76</v>
      </c>
      <c r="D18" s="25"/>
      <c r="E18" s="1"/>
    </row>
    <row r="19" spans="1:5" ht="15.75">
      <c r="A19" s="1"/>
      <c r="B19" s="10"/>
      <c r="C19" s="35" t="s">
        <v>77</v>
      </c>
      <c r="D19" s="36"/>
      <c r="E19" s="1"/>
    </row>
    <row r="20" spans="1:7" ht="15.75">
      <c r="A20" s="1"/>
      <c r="C20" s="11" t="s">
        <v>74</v>
      </c>
      <c r="D20" s="29"/>
      <c r="E20" s="1"/>
      <c r="G20" s="39"/>
    </row>
    <row r="21" spans="1:7" ht="15.75">
      <c r="A21" s="1"/>
      <c r="E21" s="1"/>
      <c r="G21" s="39"/>
    </row>
    <row r="22" spans="1:5" ht="15.75">
      <c r="A22" s="1"/>
      <c r="E22" s="1"/>
    </row>
    <row r="23" spans="1:5" ht="15.75">
      <c r="A23" s="1"/>
      <c r="E23" s="1"/>
    </row>
    <row r="24" spans="1:5" ht="15.75">
      <c r="A24" s="1"/>
      <c r="C24" s="5"/>
      <c r="E24" s="1"/>
    </row>
    <row r="25" spans="1:5" ht="15.75">
      <c r="A25" s="1"/>
      <c r="D25" s="5"/>
      <c r="E25" s="1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110" zoomScaleNormal="110" zoomScalePageLayoutView="0" workbookViewId="0" topLeftCell="A16">
      <selection activeCell="I1" sqref="I1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4" width="9.375" style="0" customWidth="1"/>
    <col min="5" max="5" width="8.375" style="0" customWidth="1"/>
    <col min="6" max="6" width="11.7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7</v>
      </c>
      <c r="B1" s="2"/>
      <c r="C1" s="2"/>
      <c r="D1" s="2"/>
      <c r="E1" s="2"/>
      <c r="F1" s="2"/>
    </row>
    <row r="2" spans="1:6" s="13" customFormat="1" ht="12.75">
      <c r="A2" s="2" t="s">
        <v>8</v>
      </c>
      <c r="B2" s="2"/>
      <c r="C2" s="2"/>
      <c r="D2" s="2"/>
      <c r="E2" s="2"/>
      <c r="F2" s="2"/>
    </row>
    <row r="3" spans="1:6" s="13" customFormat="1" ht="12.75">
      <c r="A3" s="2" t="s">
        <v>84</v>
      </c>
      <c r="B3" s="2"/>
      <c r="C3" s="2"/>
      <c r="D3" s="2"/>
      <c r="E3" s="2"/>
      <c r="F3" s="2"/>
    </row>
    <row r="4" spans="1:6" s="13" customFormat="1" ht="12.75">
      <c r="A4" s="2" t="s">
        <v>9</v>
      </c>
      <c r="B4" s="2"/>
      <c r="C4" s="2"/>
      <c r="D4" s="2"/>
      <c r="E4" s="2"/>
      <c r="F4" s="2"/>
    </row>
    <row r="5" spans="1:6" s="13" customFormat="1" ht="12.75">
      <c r="A5" s="9" t="s">
        <v>10</v>
      </c>
      <c r="B5" s="9"/>
      <c r="C5" s="9"/>
      <c r="D5" s="9"/>
      <c r="E5" s="9"/>
      <c r="F5" s="9"/>
    </row>
    <row r="7" spans="1:6" ht="15.75">
      <c r="A7" s="6" t="s">
        <v>6</v>
      </c>
      <c r="B7" s="6"/>
      <c r="C7" s="6"/>
      <c r="D7" s="6"/>
      <c r="E7" s="6"/>
      <c r="F7" s="6"/>
    </row>
    <row r="8" spans="1:6" ht="34.5" customHeight="1">
      <c r="A8" s="6" t="s">
        <v>11</v>
      </c>
      <c r="B8" s="6"/>
      <c r="C8" s="6"/>
      <c r="D8" s="6"/>
      <c r="E8" s="6"/>
      <c r="F8" s="6"/>
    </row>
    <row r="9" spans="1:6" ht="19.5" customHeight="1">
      <c r="A9" s="4" t="s">
        <v>0</v>
      </c>
      <c r="B9" s="4" t="s">
        <v>4</v>
      </c>
      <c r="C9" s="4" t="s">
        <v>1</v>
      </c>
      <c r="D9" s="4" t="s">
        <v>5</v>
      </c>
      <c r="E9" s="4" t="s">
        <v>2</v>
      </c>
      <c r="F9" s="4" t="s">
        <v>3</v>
      </c>
    </row>
    <row r="10" spans="1:6" ht="18.75">
      <c r="A10" s="3">
        <v>1</v>
      </c>
      <c r="B10" s="12" t="s">
        <v>12</v>
      </c>
      <c r="C10" s="3" t="s">
        <v>59</v>
      </c>
      <c r="D10" s="8">
        <v>1</v>
      </c>
      <c r="E10" s="7"/>
      <c r="F10" s="7"/>
    </row>
    <row r="11" spans="1:6" ht="18.75">
      <c r="A11" s="3">
        <v>2</v>
      </c>
      <c r="B11" s="12" t="s">
        <v>14</v>
      </c>
      <c r="C11" s="3" t="s">
        <v>15</v>
      </c>
      <c r="D11" s="8">
        <v>600</v>
      </c>
      <c r="E11" s="7"/>
      <c r="F11" s="7"/>
    </row>
    <row r="12" spans="1:6" ht="15.75">
      <c r="A12" s="3">
        <v>3</v>
      </c>
      <c r="B12" s="12" t="s">
        <v>16</v>
      </c>
      <c r="C12" s="3" t="s">
        <v>17</v>
      </c>
      <c r="D12" s="8">
        <v>1140</v>
      </c>
      <c r="E12" s="7"/>
      <c r="F12" s="7"/>
    </row>
    <row r="13" spans="1:6" ht="50.25">
      <c r="A13" s="3">
        <v>4</v>
      </c>
      <c r="B13" s="12" t="s">
        <v>18</v>
      </c>
      <c r="C13" s="3" t="s">
        <v>15</v>
      </c>
      <c r="D13" s="8">
        <v>600</v>
      </c>
      <c r="E13" s="7"/>
      <c r="F13" s="7"/>
    </row>
    <row r="14" spans="1:6" ht="32.25" customHeight="1">
      <c r="A14" s="3">
        <v>5</v>
      </c>
      <c r="B14" s="14" t="s">
        <v>19</v>
      </c>
      <c r="C14" s="3" t="s">
        <v>20</v>
      </c>
      <c r="D14" s="8">
        <v>55</v>
      </c>
      <c r="E14" s="7"/>
      <c r="F14" s="7"/>
    </row>
    <row r="15" spans="1:7" s="22" customFormat="1" ht="47.25">
      <c r="A15" s="3">
        <v>6</v>
      </c>
      <c r="B15" s="38" t="s">
        <v>79</v>
      </c>
      <c r="C15" s="3" t="s">
        <v>13</v>
      </c>
      <c r="D15" s="33">
        <v>520</v>
      </c>
      <c r="E15" s="20"/>
      <c r="F15" s="7"/>
      <c r="G15" s="21"/>
    </row>
    <row r="16" spans="1:7" s="22" customFormat="1" ht="31.5">
      <c r="A16" s="3">
        <v>7</v>
      </c>
      <c r="B16" s="14" t="s">
        <v>80</v>
      </c>
      <c r="C16" s="3" t="s">
        <v>13</v>
      </c>
      <c r="D16" s="19">
        <v>80</v>
      </c>
      <c r="E16" s="20"/>
      <c r="F16" s="7"/>
      <c r="G16" s="21"/>
    </row>
    <row r="17" spans="1:7" s="22" customFormat="1" ht="31.5">
      <c r="A17" s="3">
        <v>8</v>
      </c>
      <c r="B17" s="23" t="s">
        <v>21</v>
      </c>
      <c r="C17" s="3"/>
      <c r="D17" s="8"/>
      <c r="E17" s="7"/>
      <c r="F17" s="24"/>
      <c r="G17" s="21"/>
    </row>
    <row r="18" spans="1:6" ht="4.5" customHeight="1">
      <c r="A18" s="3"/>
      <c r="B18" s="12"/>
      <c r="C18" s="3"/>
      <c r="D18" s="8"/>
      <c r="E18" s="7"/>
      <c r="F18" s="7"/>
    </row>
    <row r="19" spans="1:6" ht="15.75">
      <c r="A19" s="10"/>
      <c r="B19" s="10"/>
      <c r="C19" s="10"/>
      <c r="D19" s="10"/>
      <c r="E19" s="11" t="s">
        <v>71</v>
      </c>
      <c r="F19" s="25">
        <f>SUM(F10:F18)</f>
        <v>0</v>
      </c>
    </row>
    <row r="20" spans="5:6" ht="15.75">
      <c r="E20" s="11"/>
      <c r="F20" s="29"/>
    </row>
    <row r="21" spans="5:6" ht="15.75">
      <c r="E21" s="11" t="s">
        <v>72</v>
      </c>
      <c r="F21" s="29">
        <f>(F19+F20)*0.03</f>
        <v>0</v>
      </c>
    </row>
    <row r="22" spans="5:6" ht="15.75">
      <c r="E22" s="11" t="s">
        <v>73</v>
      </c>
      <c r="F22" s="30">
        <f>(F19+F21+F20)*0.2</f>
        <v>0</v>
      </c>
    </row>
    <row r="23" spans="5:6" ht="15.75">
      <c r="E23" s="11" t="s">
        <v>74</v>
      </c>
      <c r="F23" s="29">
        <f>F19+F21+F20+F22</f>
        <v>0</v>
      </c>
    </row>
    <row r="27" ht="15.75">
      <c r="C27" s="5"/>
    </row>
    <row r="28" ht="15.75">
      <c r="D28" s="5"/>
    </row>
    <row r="30" ht="15.75">
      <c r="C30" s="5"/>
    </row>
    <row r="31" ht="15.75">
      <c r="D31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="110" zoomScaleNormal="110" zoomScalePageLayoutView="0" workbookViewId="0" topLeftCell="A19">
      <selection activeCell="E23" sqref="E23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5" width="9.375" style="0" customWidth="1"/>
    <col min="6" max="6" width="10.7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7</v>
      </c>
      <c r="B1" s="2"/>
      <c r="C1" s="2"/>
      <c r="D1" s="2"/>
      <c r="E1" s="2"/>
      <c r="F1" s="2"/>
    </row>
    <row r="2" spans="1:6" s="13" customFormat="1" ht="12.75">
      <c r="A2" s="2" t="s">
        <v>8</v>
      </c>
      <c r="B2" s="2"/>
      <c r="C2" s="2"/>
      <c r="D2" s="2"/>
      <c r="E2" s="2"/>
      <c r="F2" s="2"/>
    </row>
    <row r="3" spans="1:6" s="13" customFormat="1" ht="12.75">
      <c r="A3" s="2" t="s">
        <v>84</v>
      </c>
      <c r="B3" s="2"/>
      <c r="C3" s="2"/>
      <c r="D3" s="2"/>
      <c r="E3" s="2"/>
      <c r="F3" s="2"/>
    </row>
    <row r="4" spans="1:6" s="13" customFormat="1" ht="12.75">
      <c r="A4" s="2" t="s">
        <v>9</v>
      </c>
      <c r="B4" s="2"/>
      <c r="C4" s="2"/>
      <c r="D4" s="2"/>
      <c r="E4" s="2"/>
      <c r="F4" s="2"/>
    </row>
    <row r="5" spans="1:6" s="13" customFormat="1" ht="12.75">
      <c r="A5" s="9" t="s">
        <v>10</v>
      </c>
      <c r="B5" s="9"/>
      <c r="C5" s="9"/>
      <c r="D5" s="9"/>
      <c r="E5" s="9"/>
      <c r="F5" s="9"/>
    </row>
    <row r="7" spans="1:6" ht="15.75">
      <c r="A7" s="6" t="s">
        <v>6</v>
      </c>
      <c r="B7" s="6"/>
      <c r="C7" s="6"/>
      <c r="D7" s="6"/>
      <c r="E7" s="6"/>
      <c r="F7" s="6"/>
    </row>
    <row r="8" spans="1:6" ht="34.5" customHeight="1">
      <c r="A8" s="6" t="s">
        <v>65</v>
      </c>
      <c r="B8" s="6"/>
      <c r="C8" s="6"/>
      <c r="D8" s="6"/>
      <c r="E8" s="6"/>
      <c r="F8" s="6"/>
    </row>
    <row r="9" spans="1:6" ht="19.5" customHeight="1">
      <c r="A9" s="4" t="s">
        <v>0</v>
      </c>
      <c r="B9" s="4" t="s">
        <v>4</v>
      </c>
      <c r="C9" s="4" t="s">
        <v>1</v>
      </c>
      <c r="D9" s="4" t="s">
        <v>5</v>
      </c>
      <c r="E9" s="4" t="s">
        <v>2</v>
      </c>
      <c r="F9" s="4" t="s">
        <v>3</v>
      </c>
    </row>
    <row r="10" spans="1:6" ht="18.75" customHeight="1">
      <c r="A10" s="3">
        <v>1</v>
      </c>
      <c r="B10" s="12" t="s">
        <v>23</v>
      </c>
      <c r="C10" s="3" t="s">
        <v>15</v>
      </c>
      <c r="D10" s="8">
        <v>10.5</v>
      </c>
      <c r="E10" s="7"/>
      <c r="F10" s="7"/>
    </row>
    <row r="11" spans="1:6" ht="30.75" customHeight="1">
      <c r="A11" s="3">
        <v>2</v>
      </c>
      <c r="B11" s="12" t="s">
        <v>24</v>
      </c>
      <c r="C11" s="3" t="s">
        <v>15</v>
      </c>
      <c r="D11" s="8">
        <v>10.5</v>
      </c>
      <c r="E11" s="7"/>
      <c r="F11" s="7"/>
    </row>
    <row r="12" spans="1:6" ht="15.75">
      <c r="A12" s="3">
        <v>3</v>
      </c>
      <c r="B12" s="12" t="s">
        <v>25</v>
      </c>
      <c r="C12" s="3" t="s">
        <v>17</v>
      </c>
      <c r="D12" s="8">
        <v>23</v>
      </c>
      <c r="E12" s="7"/>
      <c r="F12" s="7"/>
    </row>
    <row r="13" spans="1:6" ht="6.75" customHeight="1">
      <c r="A13" s="3"/>
      <c r="B13" s="12"/>
      <c r="C13" s="3"/>
      <c r="D13" s="8"/>
      <c r="E13" s="7"/>
      <c r="F13" s="7"/>
    </row>
    <row r="14" spans="1:6" ht="15.75">
      <c r="A14" s="10"/>
      <c r="B14" s="10"/>
      <c r="C14" s="10"/>
      <c r="D14" s="10"/>
      <c r="E14" s="11" t="s">
        <v>71</v>
      </c>
      <c r="F14" s="25"/>
    </row>
    <row r="15" spans="5:6" ht="15.75">
      <c r="E15" s="11"/>
      <c r="F15" s="29"/>
    </row>
    <row r="16" spans="5:6" ht="15.75">
      <c r="E16" s="11" t="s">
        <v>72</v>
      </c>
      <c r="F16" s="29"/>
    </row>
    <row r="17" spans="5:6" ht="15.75">
      <c r="E17" s="11" t="s">
        <v>73</v>
      </c>
      <c r="F17" s="30"/>
    </row>
    <row r="18" spans="5:6" ht="15.75">
      <c r="E18" s="11" t="s">
        <v>74</v>
      </c>
      <c r="F18" s="29"/>
    </row>
    <row r="22" ht="15.75">
      <c r="C22" s="5"/>
    </row>
    <row r="23" ht="15.75">
      <c r="D23" s="5"/>
    </row>
    <row r="25" ht="15.75">
      <c r="C25" s="5"/>
    </row>
    <row r="26" ht="15.75">
      <c r="D26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="110" zoomScaleNormal="110" zoomScalePageLayoutView="0" workbookViewId="0" topLeftCell="A13">
      <selection activeCell="B27" sqref="B27:D30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5" width="9.375" style="0" customWidth="1"/>
    <col min="6" max="6" width="10.7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7</v>
      </c>
      <c r="B1" s="2"/>
      <c r="C1" s="2"/>
      <c r="D1" s="2"/>
      <c r="E1" s="2"/>
      <c r="F1" s="2"/>
    </row>
    <row r="2" spans="1:6" s="13" customFormat="1" ht="12.75">
      <c r="A2" s="2" t="s">
        <v>8</v>
      </c>
      <c r="B2" s="2"/>
      <c r="C2" s="2"/>
      <c r="D2" s="2"/>
      <c r="E2" s="2"/>
      <c r="F2" s="2"/>
    </row>
    <row r="3" spans="1:6" s="13" customFormat="1" ht="12.75">
      <c r="A3" s="2" t="s">
        <v>84</v>
      </c>
      <c r="B3" s="2"/>
      <c r="C3" s="2"/>
      <c r="D3" s="2"/>
      <c r="E3" s="2"/>
      <c r="F3" s="2"/>
    </row>
    <row r="4" spans="1:6" s="13" customFormat="1" ht="12.75">
      <c r="A4" s="2" t="s">
        <v>9</v>
      </c>
      <c r="B4" s="2"/>
      <c r="C4" s="2"/>
      <c r="D4" s="2"/>
      <c r="E4" s="2"/>
      <c r="F4" s="2"/>
    </row>
    <row r="5" spans="1:6" s="13" customFormat="1" ht="12.75">
      <c r="A5" s="9" t="s">
        <v>10</v>
      </c>
      <c r="B5" s="9"/>
      <c r="C5" s="9"/>
      <c r="D5" s="9"/>
      <c r="E5" s="9"/>
      <c r="F5" s="9"/>
    </row>
    <row r="7" spans="1:6" ht="15.75">
      <c r="A7" s="6" t="s">
        <v>6</v>
      </c>
      <c r="B7" s="6"/>
      <c r="C7" s="6"/>
      <c r="D7" s="6"/>
      <c r="E7" s="6"/>
      <c r="F7" s="6"/>
    </row>
    <row r="8" spans="1:6" ht="34.5" customHeight="1">
      <c r="A8" s="6" t="s">
        <v>51</v>
      </c>
      <c r="B8" s="6"/>
      <c r="C8" s="6"/>
      <c r="D8" s="6"/>
      <c r="E8" s="6"/>
      <c r="F8" s="6"/>
    </row>
    <row r="9" spans="1:6" ht="19.5" customHeight="1">
      <c r="A9" s="4" t="s">
        <v>0</v>
      </c>
      <c r="B9" s="4" t="s">
        <v>4</v>
      </c>
      <c r="C9" s="4" t="s">
        <v>1</v>
      </c>
      <c r="D9" s="4" t="s">
        <v>5</v>
      </c>
      <c r="E9" s="4" t="s">
        <v>2</v>
      </c>
      <c r="F9" s="4" t="s">
        <v>3</v>
      </c>
    </row>
    <row r="10" spans="1:6" ht="29.25" customHeight="1">
      <c r="A10" s="3">
        <v>1</v>
      </c>
      <c r="B10" s="15" t="s">
        <v>60</v>
      </c>
      <c r="C10" s="16" t="s">
        <v>15</v>
      </c>
      <c r="D10" s="17">
        <v>675</v>
      </c>
      <c r="E10" s="18"/>
      <c r="F10" s="7"/>
    </row>
    <row r="11" spans="1:6" ht="35.25" customHeight="1">
      <c r="A11" s="3">
        <v>2</v>
      </c>
      <c r="B11" s="15" t="s">
        <v>52</v>
      </c>
      <c r="C11" s="16" t="s">
        <v>15</v>
      </c>
      <c r="D11" s="17">
        <v>75</v>
      </c>
      <c r="E11" s="18"/>
      <c r="F11" s="7"/>
    </row>
    <row r="12" spans="1:6" ht="18.75">
      <c r="A12" s="3">
        <v>3</v>
      </c>
      <c r="B12" s="15" t="s">
        <v>53</v>
      </c>
      <c r="C12" s="16" t="s">
        <v>15</v>
      </c>
      <c r="D12" s="17">
        <v>75</v>
      </c>
      <c r="E12" s="18"/>
      <c r="F12" s="7"/>
    </row>
    <row r="13" spans="1:6" ht="31.5">
      <c r="A13" s="3">
        <v>4</v>
      </c>
      <c r="B13" s="15" t="s">
        <v>58</v>
      </c>
      <c r="C13" s="16" t="s">
        <v>17</v>
      </c>
      <c r="D13" s="17">
        <v>1350</v>
      </c>
      <c r="E13" s="18"/>
      <c r="F13" s="7"/>
    </row>
    <row r="14" spans="1:6" ht="32.25" customHeight="1">
      <c r="A14" s="3">
        <v>5</v>
      </c>
      <c r="B14" s="15" t="s">
        <v>54</v>
      </c>
      <c r="C14" s="16" t="s">
        <v>15</v>
      </c>
      <c r="D14" s="17">
        <v>750</v>
      </c>
      <c r="E14" s="18"/>
      <c r="F14" s="7"/>
    </row>
    <row r="15" spans="1:6" ht="31.5">
      <c r="A15" s="3">
        <v>6</v>
      </c>
      <c r="B15" s="15" t="s">
        <v>81</v>
      </c>
      <c r="C15" s="16" t="s">
        <v>15</v>
      </c>
      <c r="D15" s="17">
        <v>60</v>
      </c>
      <c r="E15" s="18"/>
      <c r="F15" s="7"/>
    </row>
    <row r="16" spans="1:6" ht="15.75">
      <c r="A16" s="3">
        <v>7</v>
      </c>
      <c r="B16" s="12" t="s">
        <v>82</v>
      </c>
      <c r="C16" s="3" t="s">
        <v>17</v>
      </c>
      <c r="D16" s="8">
        <v>114</v>
      </c>
      <c r="E16" s="7"/>
      <c r="F16" s="7"/>
    </row>
    <row r="17" spans="1:6" ht="18.75">
      <c r="A17" s="3">
        <v>8</v>
      </c>
      <c r="B17" s="12" t="s">
        <v>83</v>
      </c>
      <c r="C17" s="3" t="s">
        <v>15</v>
      </c>
      <c r="D17" s="8">
        <v>60</v>
      </c>
      <c r="E17" s="7"/>
      <c r="F17" s="7"/>
    </row>
    <row r="18" spans="1:6" ht="6" customHeight="1">
      <c r="A18" s="3"/>
      <c r="B18" s="12"/>
      <c r="C18" s="3"/>
      <c r="D18" s="8"/>
      <c r="E18" s="7"/>
      <c r="F18" s="7"/>
    </row>
    <row r="19" spans="1:6" ht="15.75">
      <c r="A19" s="10"/>
      <c r="B19" s="10"/>
      <c r="C19" s="10"/>
      <c r="D19" s="10"/>
      <c r="E19" s="11" t="s">
        <v>71</v>
      </c>
      <c r="F19" s="25">
        <f>SUM(F10:F18)</f>
        <v>0</v>
      </c>
    </row>
    <row r="20" spans="5:6" ht="15.75">
      <c r="E20" s="11"/>
      <c r="F20" s="29"/>
    </row>
    <row r="21" spans="5:6" ht="15.75">
      <c r="E21" s="11" t="s">
        <v>72</v>
      </c>
      <c r="F21" s="29">
        <f>(F19+F20)*0.03</f>
        <v>0</v>
      </c>
    </row>
    <row r="22" spans="5:6" ht="15.75">
      <c r="E22" s="11" t="s">
        <v>73</v>
      </c>
      <c r="F22" s="30">
        <f>(F19+F21+F20)*0.2</f>
        <v>0</v>
      </c>
    </row>
    <row r="23" spans="5:6" ht="15.75">
      <c r="E23" s="11" t="s">
        <v>74</v>
      </c>
      <c r="F23" s="29">
        <f>F19+F21+F20+F22</f>
        <v>0</v>
      </c>
    </row>
    <row r="27" ht="15.75">
      <c r="C27" s="5"/>
    </row>
    <row r="28" ht="15.75">
      <c r="D28" s="5"/>
    </row>
    <row r="30" ht="15.75">
      <c r="C30" s="5"/>
    </row>
    <row r="31" ht="15.75">
      <c r="D31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zoomScale="110" zoomScaleNormal="110" zoomScalePageLayoutView="0" workbookViewId="0" topLeftCell="A13">
      <selection activeCell="B23" sqref="B23:D25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5" width="9.375" style="0" customWidth="1"/>
    <col min="6" max="6" width="10.7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7</v>
      </c>
      <c r="B1" s="2"/>
      <c r="C1" s="2"/>
      <c r="D1" s="2"/>
      <c r="E1" s="2"/>
      <c r="F1" s="2"/>
    </row>
    <row r="2" spans="1:6" s="13" customFormat="1" ht="12.75">
      <c r="A2" s="2" t="s">
        <v>8</v>
      </c>
      <c r="B2" s="2"/>
      <c r="C2" s="2"/>
      <c r="D2" s="2"/>
      <c r="E2" s="2"/>
      <c r="F2" s="2"/>
    </row>
    <row r="3" spans="1:6" s="13" customFormat="1" ht="12.75">
      <c r="A3" s="2" t="s">
        <v>84</v>
      </c>
      <c r="B3" s="2"/>
      <c r="C3" s="2"/>
      <c r="D3" s="2"/>
      <c r="E3" s="2"/>
      <c r="F3" s="2"/>
    </row>
    <row r="4" spans="1:6" s="13" customFormat="1" ht="12.75">
      <c r="A4" s="2" t="s">
        <v>9</v>
      </c>
      <c r="B4" s="2"/>
      <c r="C4" s="2"/>
      <c r="D4" s="2"/>
      <c r="E4" s="2"/>
      <c r="F4" s="2"/>
    </row>
    <row r="5" spans="1:6" s="13" customFormat="1" ht="12.75">
      <c r="A5" s="9" t="s">
        <v>10</v>
      </c>
      <c r="B5" s="9"/>
      <c r="C5" s="9"/>
      <c r="D5" s="9"/>
      <c r="E5" s="9"/>
      <c r="F5" s="9"/>
    </row>
    <row r="7" spans="1:6" ht="15.75">
      <c r="A7" s="6" t="s">
        <v>6</v>
      </c>
      <c r="B7" s="6"/>
      <c r="C7" s="6"/>
      <c r="D7" s="6"/>
      <c r="E7" s="6"/>
      <c r="F7" s="6"/>
    </row>
    <row r="8" spans="1:6" ht="34.5" customHeight="1">
      <c r="A8" s="6" t="s">
        <v>55</v>
      </c>
      <c r="B8" s="6"/>
      <c r="C8" s="6"/>
      <c r="D8" s="6"/>
      <c r="E8" s="6"/>
      <c r="F8" s="6"/>
    </row>
    <row r="9" spans="1:6" ht="19.5" customHeight="1">
      <c r="A9" s="4" t="s">
        <v>0</v>
      </c>
      <c r="B9" s="4" t="s">
        <v>4</v>
      </c>
      <c r="C9" s="4" t="s">
        <v>1</v>
      </c>
      <c r="D9" s="4" t="s">
        <v>5</v>
      </c>
      <c r="E9" s="4" t="s">
        <v>2</v>
      </c>
      <c r="F9" s="4" t="s">
        <v>3</v>
      </c>
    </row>
    <row r="10" spans="1:6" ht="18.75">
      <c r="A10" s="26">
        <v>1</v>
      </c>
      <c r="B10" s="12" t="s">
        <v>66</v>
      </c>
      <c r="C10" s="3" t="s">
        <v>13</v>
      </c>
      <c r="D10" s="19">
        <v>270</v>
      </c>
      <c r="E10" s="7"/>
      <c r="F10" s="7"/>
    </row>
    <row r="11" spans="1:6" ht="35.25" customHeight="1">
      <c r="A11" s="3">
        <v>2</v>
      </c>
      <c r="B11" s="12" t="s">
        <v>67</v>
      </c>
      <c r="C11" s="3" t="s">
        <v>15</v>
      </c>
      <c r="D11" s="37">
        <v>257</v>
      </c>
      <c r="E11" s="7"/>
      <c r="F11" s="7"/>
    </row>
    <row r="12" spans="1:6" ht="18.75">
      <c r="A12" s="3">
        <v>3</v>
      </c>
      <c r="B12" s="12" t="s">
        <v>30</v>
      </c>
      <c r="C12" s="3" t="s">
        <v>15</v>
      </c>
      <c r="D12" s="8">
        <v>257</v>
      </c>
      <c r="E12" s="7"/>
      <c r="F12" s="7"/>
    </row>
    <row r="13" spans="1:6" ht="18.75">
      <c r="A13" s="3">
        <v>4</v>
      </c>
      <c r="B13" s="15" t="s">
        <v>64</v>
      </c>
      <c r="C13" s="16" t="s">
        <v>15</v>
      </c>
      <c r="D13" s="17">
        <v>257</v>
      </c>
      <c r="E13" s="7"/>
      <c r="F13" s="7"/>
    </row>
    <row r="14" spans="1:6" ht="6" customHeight="1">
      <c r="A14" s="31"/>
      <c r="B14" s="31"/>
      <c r="C14" s="31"/>
      <c r="D14" s="31"/>
      <c r="E14" s="31"/>
      <c r="F14" s="31"/>
    </row>
    <row r="15" spans="1:6" ht="15.75">
      <c r="A15" s="10"/>
      <c r="B15" s="10"/>
      <c r="C15" s="10"/>
      <c r="D15" s="10"/>
      <c r="E15" s="11" t="s">
        <v>71</v>
      </c>
      <c r="F15" s="25">
        <f>SUM(F10:F13)</f>
        <v>0</v>
      </c>
    </row>
    <row r="16" spans="5:6" ht="15.75">
      <c r="E16" s="11"/>
      <c r="F16" s="29"/>
    </row>
    <row r="17" spans="5:6" ht="15.75">
      <c r="E17" s="11" t="s">
        <v>72</v>
      </c>
      <c r="F17" s="29">
        <f>(F15+F16)*0.03</f>
        <v>0</v>
      </c>
    </row>
    <row r="18" spans="5:6" ht="15.75">
      <c r="E18" s="11" t="s">
        <v>73</v>
      </c>
      <c r="F18" s="30">
        <f>(F15+F17+F16)*0.2</f>
        <v>0</v>
      </c>
    </row>
    <row r="19" spans="5:6" ht="15.75">
      <c r="E19" s="11" t="s">
        <v>74</v>
      </c>
      <c r="F19" s="29">
        <f>F15+F17+F16+F18</f>
        <v>0</v>
      </c>
    </row>
    <row r="23" ht="15.75">
      <c r="C23" s="5"/>
    </row>
    <row r="24" ht="15.75">
      <c r="D24" s="5"/>
    </row>
    <row r="26" ht="15.75">
      <c r="C26" s="5"/>
    </row>
    <row r="27" ht="15.75">
      <c r="D27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zoomScale="110" zoomScaleNormal="110" zoomScalePageLayoutView="0" workbookViewId="0" topLeftCell="A28">
      <selection activeCell="B40" sqref="B40:E43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5" width="9.375" style="0" customWidth="1"/>
    <col min="6" max="6" width="10.7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7</v>
      </c>
      <c r="B1" s="2"/>
      <c r="C1" s="2"/>
      <c r="D1" s="2"/>
      <c r="E1" s="2"/>
      <c r="F1" s="2"/>
    </row>
    <row r="2" spans="1:6" s="13" customFormat="1" ht="12.75">
      <c r="A2" s="2" t="s">
        <v>8</v>
      </c>
      <c r="B2" s="2"/>
      <c r="C2" s="2"/>
      <c r="D2" s="2"/>
      <c r="E2" s="2"/>
      <c r="F2" s="2"/>
    </row>
    <row r="3" spans="1:6" s="13" customFormat="1" ht="12.75">
      <c r="A3" s="2" t="s">
        <v>84</v>
      </c>
      <c r="B3" s="2"/>
      <c r="C3" s="2"/>
      <c r="D3" s="2"/>
      <c r="E3" s="2"/>
      <c r="F3" s="2"/>
    </row>
    <row r="4" spans="1:6" s="13" customFormat="1" ht="12.75">
      <c r="A4" s="2" t="s">
        <v>9</v>
      </c>
      <c r="B4" s="2"/>
      <c r="C4" s="2"/>
      <c r="D4" s="2"/>
      <c r="E4" s="2"/>
      <c r="F4" s="2"/>
    </row>
    <row r="5" spans="1:6" s="13" customFormat="1" ht="12.75">
      <c r="A5" s="9" t="s">
        <v>10</v>
      </c>
      <c r="B5" s="9"/>
      <c r="C5" s="9"/>
      <c r="D5" s="9"/>
      <c r="E5" s="9"/>
      <c r="F5" s="9"/>
    </row>
    <row r="7" spans="1:6" ht="15.75">
      <c r="A7" s="6" t="s">
        <v>6</v>
      </c>
      <c r="B7" s="6"/>
      <c r="C7" s="6"/>
      <c r="D7" s="6"/>
      <c r="E7" s="6"/>
      <c r="F7" s="6"/>
    </row>
    <row r="8" spans="1:6" ht="34.5" customHeight="1">
      <c r="A8" s="6" t="s">
        <v>31</v>
      </c>
      <c r="B8" s="6"/>
      <c r="C8" s="6"/>
      <c r="D8" s="6"/>
      <c r="E8" s="6"/>
      <c r="F8" s="6"/>
    </row>
    <row r="9" spans="1:6" ht="19.5" customHeight="1">
      <c r="A9" s="4" t="s">
        <v>0</v>
      </c>
      <c r="B9" s="4" t="s">
        <v>4</v>
      </c>
      <c r="C9" s="4" t="s">
        <v>1</v>
      </c>
      <c r="D9" s="4" t="s">
        <v>5</v>
      </c>
      <c r="E9" s="4" t="s">
        <v>2</v>
      </c>
      <c r="F9" s="4" t="s">
        <v>3</v>
      </c>
    </row>
    <row r="10" spans="1:6" ht="29.25" customHeight="1">
      <c r="A10" s="3">
        <v>1</v>
      </c>
      <c r="B10" s="12" t="s">
        <v>32</v>
      </c>
      <c r="C10" s="3" t="s">
        <v>13</v>
      </c>
      <c r="D10" s="8">
        <v>295</v>
      </c>
      <c r="E10" s="18"/>
      <c r="F10" s="18"/>
    </row>
    <row r="11" spans="1:6" ht="18.75" customHeight="1">
      <c r="A11" s="3">
        <v>2</v>
      </c>
      <c r="B11" s="12" t="s">
        <v>33</v>
      </c>
      <c r="C11" s="3" t="s">
        <v>22</v>
      </c>
      <c r="D11" s="8">
        <v>1290</v>
      </c>
      <c r="E11" s="18"/>
      <c r="F11" s="18"/>
    </row>
    <row r="12" spans="1:6" ht="31.5">
      <c r="A12" s="3">
        <v>3</v>
      </c>
      <c r="B12" s="12" t="s">
        <v>34</v>
      </c>
      <c r="C12" s="3" t="s">
        <v>13</v>
      </c>
      <c r="D12" s="8">
        <v>295</v>
      </c>
      <c r="E12" s="18"/>
      <c r="F12" s="18"/>
    </row>
    <row r="13" spans="1:6" ht="18.75">
      <c r="A13" s="3">
        <v>4</v>
      </c>
      <c r="B13" s="12" t="s">
        <v>35</v>
      </c>
      <c r="C13" s="3" t="s">
        <v>13</v>
      </c>
      <c r="D13" s="8">
        <v>295</v>
      </c>
      <c r="E13" s="18"/>
      <c r="F13" s="18"/>
    </row>
    <row r="14" spans="1:6" ht="31.5">
      <c r="A14" s="3">
        <v>5</v>
      </c>
      <c r="B14" s="12" t="s">
        <v>36</v>
      </c>
      <c r="C14" s="3" t="s">
        <v>13</v>
      </c>
      <c r="D14" s="8">
        <v>295</v>
      </c>
      <c r="E14" s="18"/>
      <c r="F14" s="18"/>
    </row>
    <row r="15" spans="1:6" ht="15.75">
      <c r="A15" s="3">
        <v>6</v>
      </c>
      <c r="B15" s="15" t="s">
        <v>63</v>
      </c>
      <c r="C15" s="3" t="s">
        <v>22</v>
      </c>
      <c r="D15" s="8">
        <v>195</v>
      </c>
      <c r="E15" s="18"/>
      <c r="F15" s="18"/>
    </row>
    <row r="16" spans="1:6" ht="15.75">
      <c r="A16" s="3">
        <v>7</v>
      </c>
      <c r="B16" s="15" t="s">
        <v>37</v>
      </c>
      <c r="C16" s="3" t="s">
        <v>22</v>
      </c>
      <c r="D16" s="8">
        <v>195</v>
      </c>
      <c r="E16" s="18"/>
      <c r="F16" s="18"/>
    </row>
    <row r="17" spans="1:6" ht="15.75">
      <c r="A17" s="3">
        <v>8</v>
      </c>
      <c r="B17" s="15" t="s">
        <v>38</v>
      </c>
      <c r="C17" s="3" t="s">
        <v>27</v>
      </c>
      <c r="D17" s="8">
        <v>310</v>
      </c>
      <c r="E17" s="18"/>
      <c r="F17" s="18"/>
    </row>
    <row r="18" spans="1:6" ht="15.75">
      <c r="A18" s="3">
        <v>9</v>
      </c>
      <c r="B18" s="15" t="s">
        <v>39</v>
      </c>
      <c r="C18" s="3" t="s">
        <v>27</v>
      </c>
      <c r="D18" s="8">
        <v>1000</v>
      </c>
      <c r="E18" s="18"/>
      <c r="F18" s="18"/>
    </row>
    <row r="19" spans="1:6" ht="15.75">
      <c r="A19" s="3">
        <v>10</v>
      </c>
      <c r="B19" s="15" t="s">
        <v>28</v>
      </c>
      <c r="C19" s="3" t="s">
        <v>17</v>
      </c>
      <c r="D19" s="8">
        <v>1</v>
      </c>
      <c r="E19" s="18"/>
      <c r="F19" s="18"/>
    </row>
    <row r="20" spans="1:6" ht="31.5">
      <c r="A20" s="3">
        <v>11</v>
      </c>
      <c r="B20" s="15" t="s">
        <v>40</v>
      </c>
      <c r="C20" s="16" t="s">
        <v>22</v>
      </c>
      <c r="D20" s="17">
        <v>16</v>
      </c>
      <c r="E20" s="18"/>
      <c r="F20" s="18"/>
    </row>
    <row r="21" spans="1:6" ht="31.5">
      <c r="A21" s="3">
        <v>12</v>
      </c>
      <c r="B21" s="15" t="s">
        <v>41</v>
      </c>
      <c r="C21" s="3" t="s">
        <v>13</v>
      </c>
      <c r="D21" s="8">
        <v>295</v>
      </c>
      <c r="E21" s="18"/>
      <c r="F21" s="18"/>
    </row>
    <row r="22" spans="1:6" ht="18.75">
      <c r="A22" s="3">
        <v>13</v>
      </c>
      <c r="B22" s="15" t="s">
        <v>42</v>
      </c>
      <c r="C22" s="3" t="s">
        <v>13</v>
      </c>
      <c r="D22" s="8">
        <v>295</v>
      </c>
      <c r="E22" s="18"/>
      <c r="F22" s="18"/>
    </row>
    <row r="23" spans="1:6" ht="31.5">
      <c r="A23" s="3">
        <v>14</v>
      </c>
      <c r="B23" s="15" t="s">
        <v>43</v>
      </c>
      <c r="C23" s="3" t="s">
        <v>13</v>
      </c>
      <c r="D23" s="8">
        <v>295</v>
      </c>
      <c r="E23" s="18"/>
      <c r="F23" s="18"/>
    </row>
    <row r="24" spans="1:6" ht="31.5">
      <c r="A24" s="3">
        <v>15</v>
      </c>
      <c r="B24" s="15" t="s">
        <v>44</v>
      </c>
      <c r="C24" s="3" t="s">
        <v>13</v>
      </c>
      <c r="D24" s="8">
        <v>295</v>
      </c>
      <c r="E24" s="18"/>
      <c r="F24" s="18"/>
    </row>
    <row r="25" spans="1:6" ht="15.75">
      <c r="A25" s="3">
        <v>16</v>
      </c>
      <c r="B25" s="15" t="s">
        <v>45</v>
      </c>
      <c r="C25" s="3" t="s">
        <v>46</v>
      </c>
      <c r="D25" s="8">
        <v>2</v>
      </c>
      <c r="E25" s="18"/>
      <c r="F25" s="18"/>
    </row>
    <row r="26" spans="1:6" ht="15.75">
      <c r="A26" s="3">
        <v>17</v>
      </c>
      <c r="B26" s="15" t="s">
        <v>47</v>
      </c>
      <c r="C26" s="3" t="s">
        <v>46</v>
      </c>
      <c r="D26" s="8">
        <v>2</v>
      </c>
      <c r="E26" s="18"/>
      <c r="F26" s="18"/>
    </row>
    <row r="27" spans="1:6" ht="15.75">
      <c r="A27" s="3">
        <v>18</v>
      </c>
      <c r="B27" s="15" t="s">
        <v>62</v>
      </c>
      <c r="C27" s="3" t="s">
        <v>46</v>
      </c>
      <c r="D27" s="8">
        <v>5</v>
      </c>
      <c r="E27" s="18"/>
      <c r="F27" s="18"/>
    </row>
    <row r="28" spans="1:6" ht="15.75">
      <c r="A28" s="3">
        <v>19</v>
      </c>
      <c r="B28" s="15" t="s">
        <v>48</v>
      </c>
      <c r="C28" s="3" t="s">
        <v>46</v>
      </c>
      <c r="D28" s="8">
        <v>1</v>
      </c>
      <c r="E28" s="18"/>
      <c r="F28" s="18"/>
    </row>
    <row r="29" spans="1:6" ht="31.5">
      <c r="A29" s="3">
        <v>20</v>
      </c>
      <c r="B29" s="15" t="s">
        <v>49</v>
      </c>
      <c r="C29" s="3" t="s">
        <v>46</v>
      </c>
      <c r="D29" s="8">
        <v>1</v>
      </c>
      <c r="E29" s="18"/>
      <c r="F29" s="18"/>
    </row>
    <row r="30" spans="1:6" ht="15.75">
      <c r="A30" s="3">
        <v>21</v>
      </c>
      <c r="B30" s="15" t="s">
        <v>50</v>
      </c>
      <c r="C30" s="3" t="s">
        <v>46</v>
      </c>
      <c r="D30" s="8">
        <v>1</v>
      </c>
      <c r="E30" s="18"/>
      <c r="F30" s="18"/>
    </row>
    <row r="31" spans="1:6" ht="18.75">
      <c r="A31" s="3">
        <v>22</v>
      </c>
      <c r="B31" s="15" t="s">
        <v>61</v>
      </c>
      <c r="C31" s="16" t="s">
        <v>15</v>
      </c>
      <c r="D31" s="17">
        <v>147</v>
      </c>
      <c r="E31" s="18"/>
      <c r="F31" s="18"/>
    </row>
    <row r="32" spans="1:6" ht="6" customHeight="1">
      <c r="A32" s="3"/>
      <c r="B32" s="12"/>
      <c r="C32" s="3"/>
      <c r="D32" s="8"/>
      <c r="E32" s="7"/>
      <c r="F32" s="7"/>
    </row>
    <row r="33" spans="1:6" ht="15.75">
      <c r="A33" s="10"/>
      <c r="B33" s="10"/>
      <c r="C33" s="10"/>
      <c r="D33" s="10"/>
      <c r="E33" s="11" t="s">
        <v>71</v>
      </c>
      <c r="F33" s="25">
        <f>SUM(F10:F32)</f>
        <v>0</v>
      </c>
    </row>
    <row r="34" spans="5:6" ht="15.75">
      <c r="E34" s="11"/>
      <c r="F34" s="29"/>
    </row>
    <row r="35" spans="5:6" ht="15.75">
      <c r="E35" s="11" t="s">
        <v>72</v>
      </c>
      <c r="F35" s="29">
        <f>(F33+F34)*0.03</f>
        <v>0</v>
      </c>
    </row>
    <row r="36" spans="5:6" ht="15.75">
      <c r="E36" s="11" t="s">
        <v>73</v>
      </c>
      <c r="F36" s="30">
        <f>(F33+F35+F34)*0.2</f>
        <v>0</v>
      </c>
    </row>
    <row r="37" spans="5:6" ht="15.75">
      <c r="E37" s="11" t="s">
        <v>74</v>
      </c>
      <c r="F37" s="29">
        <f>F33+F35+F34+F36</f>
        <v>0</v>
      </c>
    </row>
    <row r="40" ht="15.75">
      <c r="C40" s="5"/>
    </row>
    <row r="41" ht="15.75">
      <c r="D41" s="5"/>
    </row>
    <row r="43" ht="15.75">
      <c r="C43" s="5"/>
    </row>
    <row r="44" ht="15.75">
      <c r="D44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="115" zoomScaleNormal="115" zoomScalePageLayoutView="0" workbookViewId="0" topLeftCell="A1">
      <selection activeCell="H32" sqref="H32"/>
    </sheetView>
  </sheetViews>
  <sheetFormatPr defaultColWidth="10.25390625" defaultRowHeight="15.75"/>
  <cols>
    <col min="1" max="1" width="3.875" style="0" customWidth="1"/>
    <col min="2" max="2" width="41.25390625" style="0" customWidth="1"/>
    <col min="3" max="3" width="7.125" style="0" customWidth="1"/>
    <col min="4" max="5" width="9.375" style="0" customWidth="1"/>
    <col min="6" max="6" width="10.75390625" style="0" customWidth="1"/>
    <col min="7" max="7" width="1.37890625" style="1" customWidth="1"/>
    <col min="8" max="16384" width="10.25390625" style="1" customWidth="1"/>
  </cols>
  <sheetData>
    <row r="1" spans="1:6" s="13" customFormat="1" ht="12.75">
      <c r="A1" s="2" t="s">
        <v>7</v>
      </c>
      <c r="B1" s="2"/>
      <c r="C1" s="2"/>
      <c r="D1" s="2"/>
      <c r="E1" s="2"/>
      <c r="F1" s="2"/>
    </row>
    <row r="2" spans="1:6" s="13" customFormat="1" ht="12.75">
      <c r="A2" s="2" t="s">
        <v>8</v>
      </c>
      <c r="B2" s="2"/>
      <c r="C2" s="2"/>
      <c r="D2" s="2"/>
      <c r="E2" s="2"/>
      <c r="F2" s="2"/>
    </row>
    <row r="3" spans="1:6" s="13" customFormat="1" ht="12.75">
      <c r="A3" s="2" t="s">
        <v>84</v>
      </c>
      <c r="B3" s="2"/>
      <c r="C3" s="2"/>
      <c r="D3" s="2"/>
      <c r="E3" s="2"/>
      <c r="F3" s="2"/>
    </row>
    <row r="4" spans="1:6" s="13" customFormat="1" ht="12.75">
      <c r="A4" s="2" t="s">
        <v>9</v>
      </c>
      <c r="B4" s="2"/>
      <c r="C4" s="2"/>
      <c r="D4" s="2"/>
      <c r="E4" s="2"/>
      <c r="F4" s="2"/>
    </row>
    <row r="5" spans="1:6" s="13" customFormat="1" ht="12.75">
      <c r="A5" s="9" t="s">
        <v>10</v>
      </c>
      <c r="B5" s="9"/>
      <c r="C5" s="9"/>
      <c r="D5" s="9"/>
      <c r="E5" s="9"/>
      <c r="F5" s="9"/>
    </row>
    <row r="7" spans="1:6" ht="15.75">
      <c r="A7" s="6" t="s">
        <v>6</v>
      </c>
      <c r="B7" s="6"/>
      <c r="C7" s="6"/>
      <c r="D7" s="6"/>
      <c r="E7" s="6"/>
      <c r="F7" s="6"/>
    </row>
    <row r="8" spans="1:6" ht="34.5" customHeight="1">
      <c r="A8" s="6" t="s">
        <v>57</v>
      </c>
      <c r="B8" s="6"/>
      <c r="C8" s="6"/>
      <c r="D8" s="6"/>
      <c r="E8" s="6"/>
      <c r="F8" s="6"/>
    </row>
    <row r="9" spans="1:6" ht="19.5" customHeight="1">
      <c r="A9" s="4" t="s">
        <v>0</v>
      </c>
      <c r="B9" s="4" t="s">
        <v>4</v>
      </c>
      <c r="C9" s="4" t="s">
        <v>1</v>
      </c>
      <c r="D9" s="4" t="s">
        <v>5</v>
      </c>
      <c r="E9" s="4" t="s">
        <v>2</v>
      </c>
      <c r="F9" s="4" t="s">
        <v>3</v>
      </c>
    </row>
    <row r="10" spans="1:6" ht="18.75">
      <c r="A10" s="3">
        <v>1</v>
      </c>
      <c r="B10" s="12" t="s">
        <v>66</v>
      </c>
      <c r="C10" s="3" t="s">
        <v>13</v>
      </c>
      <c r="D10" s="19">
        <v>63</v>
      </c>
      <c r="E10" s="7"/>
      <c r="F10" s="7"/>
    </row>
    <row r="11" spans="1:6" ht="32.25" customHeight="1">
      <c r="A11" s="3">
        <v>2</v>
      </c>
      <c r="B11" s="12" t="s">
        <v>26</v>
      </c>
      <c r="C11" s="3" t="s">
        <v>27</v>
      </c>
      <c r="D11" s="8">
        <v>3700</v>
      </c>
      <c r="E11" s="7"/>
      <c r="F11" s="7"/>
    </row>
    <row r="12" spans="1:6" ht="15.75">
      <c r="A12" s="3">
        <v>3</v>
      </c>
      <c r="B12" s="12" t="s">
        <v>28</v>
      </c>
      <c r="C12" s="3" t="s">
        <v>17</v>
      </c>
      <c r="D12" s="8">
        <v>4</v>
      </c>
      <c r="E12" s="7"/>
      <c r="F12" s="7"/>
    </row>
    <row r="13" spans="1:6" ht="15.75">
      <c r="A13" s="3">
        <v>4</v>
      </c>
      <c r="B13" s="15" t="s">
        <v>29</v>
      </c>
      <c r="C13" s="3" t="s">
        <v>22</v>
      </c>
      <c r="D13" s="8">
        <v>24</v>
      </c>
      <c r="E13" s="7"/>
      <c r="F13" s="7"/>
    </row>
    <row r="14" spans="1:6" ht="18.75">
      <c r="A14" s="3">
        <v>5</v>
      </c>
      <c r="B14" s="12" t="s">
        <v>78</v>
      </c>
      <c r="C14" s="3" t="s">
        <v>15</v>
      </c>
      <c r="D14" s="37">
        <v>240</v>
      </c>
      <c r="E14" s="7"/>
      <c r="F14" s="7"/>
    </row>
    <row r="15" spans="1:6" ht="18.75">
      <c r="A15" s="3">
        <v>6</v>
      </c>
      <c r="B15" s="15" t="s">
        <v>30</v>
      </c>
      <c r="C15" s="3" t="s">
        <v>15</v>
      </c>
      <c r="D15" s="37">
        <v>240</v>
      </c>
      <c r="E15" s="7"/>
      <c r="F15" s="7"/>
    </row>
    <row r="16" spans="1:6" ht="18.75">
      <c r="A16" s="3">
        <v>7</v>
      </c>
      <c r="B16" s="15" t="s">
        <v>56</v>
      </c>
      <c r="C16" s="16" t="s">
        <v>13</v>
      </c>
      <c r="D16" s="17">
        <v>500</v>
      </c>
      <c r="E16" s="18"/>
      <c r="F16" s="18"/>
    </row>
    <row r="17" spans="1:6" ht="31.5">
      <c r="A17" s="3">
        <v>8</v>
      </c>
      <c r="B17" s="12" t="s">
        <v>68</v>
      </c>
      <c r="C17" s="16" t="s">
        <v>15</v>
      </c>
      <c r="D17" s="37">
        <v>48</v>
      </c>
      <c r="E17" s="18"/>
      <c r="F17" s="18"/>
    </row>
    <row r="18" spans="1:6" ht="18.75">
      <c r="A18" s="3">
        <v>9</v>
      </c>
      <c r="B18" s="15" t="s">
        <v>64</v>
      </c>
      <c r="C18" s="16" t="s">
        <v>15</v>
      </c>
      <c r="D18" s="37">
        <v>240</v>
      </c>
      <c r="E18" s="18"/>
      <c r="F18" s="18"/>
    </row>
    <row r="19" spans="1:6" ht="6" customHeight="1">
      <c r="A19" s="3"/>
      <c r="B19" s="12"/>
      <c r="C19" s="3"/>
      <c r="D19" s="8"/>
      <c r="E19" s="7"/>
      <c r="F19" s="7"/>
    </row>
    <row r="20" spans="1:6" ht="15.75">
      <c r="A20" s="10"/>
      <c r="B20" s="10"/>
      <c r="C20" s="10"/>
      <c r="D20" s="10"/>
      <c r="E20" s="11" t="s">
        <v>71</v>
      </c>
      <c r="F20" s="25">
        <f>SUM(F10:F19)</f>
        <v>0</v>
      </c>
    </row>
    <row r="21" spans="5:6" ht="15.75">
      <c r="E21" s="11"/>
      <c r="F21" s="29">
        <f>F20*0.1</f>
        <v>0</v>
      </c>
    </row>
    <row r="22" spans="5:6" ht="15.75">
      <c r="E22" s="11" t="s">
        <v>72</v>
      </c>
      <c r="F22" s="29">
        <f>(F20+F21)*0.03</f>
        <v>0</v>
      </c>
    </row>
    <row r="23" spans="5:6" ht="15.75">
      <c r="E23" s="11" t="s">
        <v>73</v>
      </c>
      <c r="F23" s="30">
        <f>(F20+F22+F21)*0.2</f>
        <v>0</v>
      </c>
    </row>
    <row r="24" spans="5:6" ht="15.75">
      <c r="E24" s="11" t="s">
        <v>74</v>
      </c>
      <c r="F24" s="29">
        <f>F20+F22+F21+F23</f>
        <v>0</v>
      </c>
    </row>
    <row r="28" ht="15.75">
      <c r="C28" s="5"/>
    </row>
    <row r="29" ht="15.75">
      <c r="D29" s="5"/>
    </row>
    <row r="31" ht="15.75">
      <c r="C31" s="5"/>
    </row>
    <row r="32" ht="15.75">
      <c r="D32" s="5"/>
    </row>
  </sheetData>
  <sheetProtection/>
  <printOptions horizontalCentered="1"/>
  <pageMargins left="0.8661417322834646" right="0.5118110236220472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Rali</dc:creator>
  <cp:keywords/>
  <dc:description/>
  <cp:lastModifiedBy>Acer_1</cp:lastModifiedBy>
  <cp:lastPrinted>2018-02-09T15:05:02Z</cp:lastPrinted>
  <dcterms:created xsi:type="dcterms:W3CDTF">2004-10-02T11:56:22Z</dcterms:created>
  <dcterms:modified xsi:type="dcterms:W3CDTF">2018-03-12T12:29:34Z</dcterms:modified>
  <cp:category/>
  <cp:version/>
  <cp:contentType/>
  <cp:contentStatus/>
</cp:coreProperties>
</file>